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sey\Nortex Dropbox\Nortex Team Folder\NORTEX CITY INVOICES\NCTCG- TXSHARE\"/>
    </mc:Choice>
  </mc:AlternateContent>
  <xr:revisionPtr revIDLastSave="0" documentId="13_ncr:1_{490C9747-B8DF-4E9B-97DA-DC092D6F0D23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North Central Texas Pricing" sheetId="1" r:id="rId1"/>
    <sheet name="Remainder of Texas Pricing" sheetId="2" r:id="rId2"/>
    <sheet name="Other States Pric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9" i="2"/>
  <c r="G8" i="2"/>
  <c r="G7" i="2"/>
  <c r="G6" i="3"/>
  <c r="G6" i="2"/>
  <c r="G5" i="2"/>
  <c r="G4" i="2"/>
  <c r="G3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11" i="3"/>
  <c r="G10" i="3"/>
  <c r="G9" i="3"/>
  <c r="G8" i="3"/>
  <c r="G7" i="3"/>
  <c r="G5" i="3"/>
  <c r="G4" i="3"/>
  <c r="G3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5" i="1"/>
  <c r="G4" i="1"/>
  <c r="G3" i="1"/>
</calcChain>
</file>

<file path=xl/sharedStrings.xml><?xml version="1.0" encoding="utf-8"?>
<sst xmlns="http://schemas.openxmlformats.org/spreadsheetml/2006/main" count="216" uniqueCount="48">
  <si>
    <t>Concrete Pavement Raising and Undersealing, Complete in Place</t>
  </si>
  <si>
    <t>LB</t>
  </si>
  <si>
    <t>Robotic Inspection Crawler CCTV Camera</t>
  </si>
  <si>
    <t>UOM</t>
  </si>
  <si>
    <t>Soil Densification via Injections to Lift Concrete or Asphalt Pavement (Measured from Pavement Surface), up to 5 feet</t>
  </si>
  <si>
    <t>Soil Densification via Injections to Lift Concrete or Asphalt Pavement (Measured from Pavement Surface), over 5 feet – 10 feet</t>
  </si>
  <si>
    <t>Soil Densification via Injections to Lift Concrete or Asphalt Pavement (Measured from Pavement Surface), over 10 feet – 20 feet</t>
  </si>
  <si>
    <t>Soil Densification via Injections to Lift Concrete and Asphalt Pavement (Measured from Pavement Surface), over 20 feet – 30 feet</t>
  </si>
  <si>
    <t>Soil Densification via Injections to Lift Concrete and Asphalt Pavement (Measured from Pavement Surface), over 30 feet – 40 feet</t>
  </si>
  <si>
    <t>Soil Densification via Injections to Lift Concrete or Asphalt Pavement (Measured from Pavement Surface), over 40 feet – 50 feet</t>
  </si>
  <si>
    <t>Concrete Joint Grinding - 1 FT - 1,000 FT</t>
  </si>
  <si>
    <t>LF</t>
  </si>
  <si>
    <t>Concrete Joint Grinding - 1,001 FT - 3,000 FT</t>
  </si>
  <si>
    <t>Concrete Joint Grinding - 3,001FT and Above</t>
  </si>
  <si>
    <t>Joint Sealing - Cleaning and Resealing of Construction Joint - 1FT - 1,000FT</t>
  </si>
  <si>
    <t>Joint Sealing - Cleaning and Resealing of Construction Joint - 1,001FT and Above</t>
  </si>
  <si>
    <t xml:space="preserve">Dymanic Cone Penetrometer Test </t>
  </si>
  <si>
    <t>Each</t>
  </si>
  <si>
    <t>Ground Penetrating Radar Test</t>
  </si>
  <si>
    <t>Hour</t>
  </si>
  <si>
    <t>Traffic Control Services - Flaggers (2-man crew)</t>
  </si>
  <si>
    <t>Traffic Control Services - Single lane closure - residential roadway (includes signage, cones, arrow board, and barricades)</t>
  </si>
  <si>
    <t>Day</t>
  </si>
  <si>
    <t>Traffic Control Services - Single lane closure - arterial roadway (includes signage, cones, arrow board, and barricades)</t>
  </si>
  <si>
    <t>Traffic Control Services - Single lane closure - freeway/highway (includes signage, cones, arrow board, and barricades)</t>
  </si>
  <si>
    <t>Traffic Control Services - Double lane closure - arterial roadway (includes signage, cones, two arrow boards, and barricades)</t>
  </si>
  <si>
    <t>Traffic Control Services - Double lane closure - freeway/highway (includes signage, cones, two arrow boards, and barricades)</t>
  </si>
  <si>
    <t>Traffic Control Services - Portable Changeable Message Sign</t>
  </si>
  <si>
    <t>Traffic Control Services - Attenuator Truck and Trailer Mounted (Each)</t>
  </si>
  <si>
    <t>Traffic Control Services - Off Duty Uniformed Law Enforcement Officer with Vehicle (Each)</t>
  </si>
  <si>
    <t>Night</t>
  </si>
  <si>
    <t>Traffic Control Services - Nightime work - Lighting equipment for workzone</t>
  </si>
  <si>
    <t>Infrastructure Repair - RCP or Galvanized Pipe Injections per joint - 12 inch - 30 inch pipe</t>
  </si>
  <si>
    <t>Infrastructure Repair - RCP or Galvanized Pipe Injections per joint - 32 inch pipe and Above</t>
  </si>
  <si>
    <t>Infrastructure Repair - Box Culvert Injections per joint</t>
  </si>
  <si>
    <t>Sidewalk Pavement Raising and Undersealing, Complete in Place</t>
  </si>
  <si>
    <t>Saw Cutting of Material, Cut, and Complete in Place</t>
  </si>
  <si>
    <t>Water Flow Testing for Positive Drainage Flow</t>
  </si>
  <si>
    <t>Infrasructure Repair - Inlet Box Sealing and Lifting</t>
  </si>
  <si>
    <t>Item</t>
  </si>
  <si>
    <t>Item Description</t>
  </si>
  <si>
    <t>Quantity</t>
  </si>
  <si>
    <t>Current Price List</t>
  </si>
  <si>
    <t>% Discount</t>
  </si>
  <si>
    <t>Net Price After Discount</t>
  </si>
  <si>
    <t>Exhibit 2 - Market Basket Worksheet for RFP #2024-108 -All of Texas Excluding North Central Region Price List</t>
  </si>
  <si>
    <t>Exhibit 2 - Market Basket Worksheet for RFP #2024-108 -Other Specified States Outside of Texas Price List</t>
  </si>
  <si>
    <t>Exhibit 2 - Market Basket Worksheet for RFP #2024-108 -North Central Texas Region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</si>
</sst>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8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workbookViewId="0">
      <selection activeCell="B9" sqref="B9"/>
    </sheetView>
  </sheetViews>
  <sheetFormatPr defaultRowHeight="15" x14ac:dyDescent="0.25"/>
  <cols>
    <col min="1" max="1" width="4.5703125" customWidth="1"/>
    <col min="2" max="2" width="115.140625" customWidth="1"/>
    <col min="3" max="3" width="11" customWidth="1"/>
    <col min="4" max="4" width="9.140625" customWidth="1"/>
    <col min="5" max="5" width="16" customWidth="1"/>
    <col min="6" max="6" width="11.7109375" customWidth="1"/>
    <col min="7" max="7" width="14.28515625" customWidth="1"/>
  </cols>
  <sheetData>
    <row r="1" spans="1:7" ht="24.75" customHeight="1" x14ac:dyDescent="0.25">
      <c r="A1" s="6" t="s">
        <v>47</v>
      </c>
      <c r="B1" s="6"/>
      <c r="C1" s="6"/>
      <c r="D1" s="6"/>
      <c r="E1" s="6"/>
      <c r="F1" s="6"/>
      <c r="G1" s="6"/>
    </row>
    <row r="2" spans="1:7" ht="30" x14ac:dyDescent="0.25">
      <c r="A2" s="7" t="s">
        <v>39</v>
      </c>
      <c r="B2" s="7" t="s">
        <v>40</v>
      </c>
      <c r="C2" s="7" t="s">
        <v>41</v>
      </c>
      <c r="D2" s="7" t="s">
        <v>3</v>
      </c>
      <c r="E2" s="7" t="s">
        <v>42</v>
      </c>
      <c r="F2" s="7" t="s">
        <v>43</v>
      </c>
      <c r="G2" s="8" t="s">
        <v>44</v>
      </c>
    </row>
    <row r="3" spans="1:7" x14ac:dyDescent="0.25">
      <c r="A3" s="1">
        <v>1</v>
      </c>
      <c r="B3" s="9" t="s">
        <v>0</v>
      </c>
      <c r="C3" s="2">
        <v>149500</v>
      </c>
      <c r="D3" s="1" t="s">
        <v>1</v>
      </c>
      <c r="E3" s="3">
        <v>5.2</v>
      </c>
      <c r="F3" s="4">
        <v>0.3</v>
      </c>
      <c r="G3" s="5">
        <f>E3*0.7</f>
        <v>3.6399999999999997</v>
      </c>
    </row>
    <row r="4" spans="1:7" x14ac:dyDescent="0.25">
      <c r="A4" s="1">
        <v>2</v>
      </c>
      <c r="B4" s="9" t="s">
        <v>4</v>
      </c>
      <c r="C4" s="2">
        <v>128500</v>
      </c>
      <c r="D4" s="1" t="s">
        <v>1</v>
      </c>
      <c r="E4" s="3">
        <v>5.23</v>
      </c>
      <c r="F4" s="4">
        <v>0.12</v>
      </c>
      <c r="G4" s="5">
        <f>E4*0.88</f>
        <v>4.6024000000000003</v>
      </c>
    </row>
    <row r="5" spans="1:7" x14ac:dyDescent="0.25">
      <c r="A5" s="1">
        <v>3</v>
      </c>
      <c r="B5" s="9" t="s">
        <v>5</v>
      </c>
      <c r="C5" s="2">
        <v>72000</v>
      </c>
      <c r="D5" s="1" t="s">
        <v>1</v>
      </c>
      <c r="E5" s="3">
        <v>5.4</v>
      </c>
      <c r="F5" s="4">
        <v>0.12</v>
      </c>
      <c r="G5" s="5">
        <f>E5*0.88</f>
        <v>4.7520000000000007</v>
      </c>
    </row>
    <row r="6" spans="1:7" x14ac:dyDescent="0.25">
      <c r="A6" s="1">
        <v>4</v>
      </c>
      <c r="B6" s="9" t="s">
        <v>6</v>
      </c>
      <c r="C6" s="2">
        <v>45500</v>
      </c>
      <c r="D6" s="1" t="s">
        <v>1</v>
      </c>
      <c r="E6" s="3">
        <v>5.55</v>
      </c>
      <c r="F6" s="4">
        <v>0.1</v>
      </c>
      <c r="G6" s="5">
        <f>E6*0.9</f>
        <v>4.9950000000000001</v>
      </c>
    </row>
    <row r="7" spans="1:7" x14ac:dyDescent="0.25">
      <c r="A7" s="1">
        <v>5</v>
      </c>
      <c r="B7" s="9" t="s">
        <v>7</v>
      </c>
      <c r="C7" s="2">
        <v>17500</v>
      </c>
      <c r="D7" s="1" t="s">
        <v>1</v>
      </c>
      <c r="E7" s="3">
        <v>5.83</v>
      </c>
      <c r="F7" s="4">
        <v>0.1</v>
      </c>
      <c r="G7" s="5">
        <f>E7*0.9</f>
        <v>5.2469999999999999</v>
      </c>
    </row>
    <row r="8" spans="1:7" x14ac:dyDescent="0.25">
      <c r="A8" s="1">
        <v>6</v>
      </c>
      <c r="B8" s="9" t="s">
        <v>8</v>
      </c>
      <c r="C8" s="2">
        <v>5500</v>
      </c>
      <c r="D8" s="1" t="s">
        <v>1</v>
      </c>
      <c r="E8" s="3">
        <v>6.22</v>
      </c>
      <c r="F8" s="4">
        <v>0.1</v>
      </c>
      <c r="G8" s="5">
        <f>E8*0.9</f>
        <v>5.5979999999999999</v>
      </c>
    </row>
    <row r="9" spans="1:7" x14ac:dyDescent="0.25">
      <c r="A9" s="1">
        <v>7</v>
      </c>
      <c r="B9" s="9" t="s">
        <v>9</v>
      </c>
      <c r="C9" s="2">
        <v>5500</v>
      </c>
      <c r="D9" s="1" t="s">
        <v>1</v>
      </c>
      <c r="E9" s="3">
        <v>6.55</v>
      </c>
      <c r="F9" s="4">
        <v>0.1</v>
      </c>
      <c r="G9" s="5">
        <f>E9*0.9</f>
        <v>5.8949999999999996</v>
      </c>
    </row>
    <row r="10" spans="1:7" x14ac:dyDescent="0.25">
      <c r="A10" s="1">
        <v>8</v>
      </c>
      <c r="B10" s="9" t="s">
        <v>32</v>
      </c>
      <c r="C10" s="2">
        <v>500</v>
      </c>
      <c r="D10" s="1" t="s">
        <v>1</v>
      </c>
      <c r="E10" s="3">
        <v>11</v>
      </c>
      <c r="F10" s="4">
        <v>0.05</v>
      </c>
      <c r="G10" s="5">
        <f>E10*0.95</f>
        <v>10.45</v>
      </c>
    </row>
    <row r="11" spans="1:7" x14ac:dyDescent="0.25">
      <c r="A11" s="1">
        <v>9</v>
      </c>
      <c r="B11" s="9" t="s">
        <v>33</v>
      </c>
      <c r="C11" s="2">
        <v>1000</v>
      </c>
      <c r="D11" s="1" t="s">
        <v>1</v>
      </c>
      <c r="E11" s="3">
        <v>10</v>
      </c>
      <c r="F11" s="4">
        <v>0.05</v>
      </c>
      <c r="G11" s="5">
        <f>E11*0.95</f>
        <v>9.5</v>
      </c>
    </row>
    <row r="12" spans="1:7" x14ac:dyDescent="0.25">
      <c r="A12" s="1">
        <v>10</v>
      </c>
      <c r="B12" s="9" t="s">
        <v>34</v>
      </c>
      <c r="C12" s="2">
        <v>1000</v>
      </c>
      <c r="D12" s="1" t="s">
        <v>1</v>
      </c>
      <c r="E12" s="3">
        <v>10</v>
      </c>
      <c r="F12" s="4">
        <v>0.05</v>
      </c>
      <c r="G12" s="5">
        <f>E12*0.95</f>
        <v>9.5</v>
      </c>
    </row>
    <row r="13" spans="1:7" x14ac:dyDescent="0.25">
      <c r="A13" s="1">
        <v>11</v>
      </c>
      <c r="B13" s="9" t="s">
        <v>38</v>
      </c>
      <c r="C13" s="2">
        <v>1000</v>
      </c>
      <c r="D13" s="1" t="s">
        <v>1</v>
      </c>
      <c r="E13" s="3">
        <v>10</v>
      </c>
      <c r="F13" s="4">
        <v>0.05</v>
      </c>
      <c r="G13" s="5">
        <f>E13*0.95</f>
        <v>9.5</v>
      </c>
    </row>
    <row r="14" spans="1:7" x14ac:dyDescent="0.25">
      <c r="A14" s="1">
        <v>12</v>
      </c>
      <c r="B14" s="9" t="s">
        <v>35</v>
      </c>
      <c r="C14" s="2">
        <v>1000</v>
      </c>
      <c r="D14" s="1" t="s">
        <v>1</v>
      </c>
      <c r="E14" s="3">
        <v>9</v>
      </c>
      <c r="F14" s="4">
        <v>0.2</v>
      </c>
      <c r="G14" s="5">
        <f>E14*0.8</f>
        <v>7.2</v>
      </c>
    </row>
    <row r="15" spans="1:7" x14ac:dyDescent="0.25">
      <c r="A15" s="1">
        <v>13</v>
      </c>
      <c r="B15" s="9" t="s">
        <v>36</v>
      </c>
      <c r="C15" s="2">
        <v>3200</v>
      </c>
      <c r="D15" s="1" t="s">
        <v>11</v>
      </c>
      <c r="E15" s="3">
        <v>65</v>
      </c>
      <c r="F15" s="4">
        <v>0.05</v>
      </c>
      <c r="G15" s="5">
        <f>E15*0.95</f>
        <v>61.75</v>
      </c>
    </row>
    <row r="16" spans="1:7" x14ac:dyDescent="0.25">
      <c r="A16" s="1">
        <v>14</v>
      </c>
      <c r="B16" s="9" t="s">
        <v>10</v>
      </c>
      <c r="C16" s="2">
        <v>1000</v>
      </c>
      <c r="D16" s="1" t="s">
        <v>11</v>
      </c>
      <c r="E16" s="3">
        <v>9</v>
      </c>
      <c r="F16" s="4">
        <v>0.1</v>
      </c>
      <c r="G16" s="5">
        <f>E16*0.9</f>
        <v>8.1</v>
      </c>
    </row>
    <row r="17" spans="1:7" x14ac:dyDescent="0.25">
      <c r="A17" s="1">
        <v>15</v>
      </c>
      <c r="B17" s="9" t="s">
        <v>12</v>
      </c>
      <c r="C17" s="2">
        <v>3000</v>
      </c>
      <c r="D17" s="1" t="s">
        <v>11</v>
      </c>
      <c r="E17" s="3">
        <v>8</v>
      </c>
      <c r="F17" s="4">
        <v>0.1</v>
      </c>
      <c r="G17" s="5">
        <f>E17*0.9</f>
        <v>7.2</v>
      </c>
    </row>
    <row r="18" spans="1:7" x14ac:dyDescent="0.25">
      <c r="A18" s="1">
        <v>16</v>
      </c>
      <c r="B18" s="9" t="s">
        <v>13</v>
      </c>
      <c r="C18" s="2">
        <v>3001</v>
      </c>
      <c r="D18" s="1" t="s">
        <v>11</v>
      </c>
      <c r="E18" s="3">
        <v>7</v>
      </c>
      <c r="F18" s="4">
        <v>0.1</v>
      </c>
      <c r="G18" s="5">
        <f>E18*0.9</f>
        <v>6.3</v>
      </c>
    </row>
    <row r="19" spans="1:7" x14ac:dyDescent="0.25">
      <c r="A19" s="1">
        <v>17</v>
      </c>
      <c r="B19" s="9" t="s">
        <v>14</v>
      </c>
      <c r="C19" s="2">
        <v>1000</v>
      </c>
      <c r="D19" s="1" t="s">
        <v>11</v>
      </c>
      <c r="E19" s="3">
        <v>20</v>
      </c>
      <c r="F19" s="4">
        <v>0.1</v>
      </c>
      <c r="G19" s="5">
        <f>E19*0.9</f>
        <v>18</v>
      </c>
    </row>
    <row r="20" spans="1:7" x14ac:dyDescent="0.25">
      <c r="A20" s="1">
        <v>18</v>
      </c>
      <c r="B20" s="9" t="s">
        <v>15</v>
      </c>
      <c r="C20" s="2">
        <v>1001</v>
      </c>
      <c r="D20" s="1" t="s">
        <v>11</v>
      </c>
      <c r="E20" s="3">
        <v>19.5</v>
      </c>
      <c r="F20" s="4">
        <v>0.1</v>
      </c>
      <c r="G20" s="5">
        <f>E20*0.9</f>
        <v>17.55</v>
      </c>
    </row>
    <row r="21" spans="1:7" x14ac:dyDescent="0.25">
      <c r="A21" s="1">
        <v>19</v>
      </c>
      <c r="B21" s="9" t="s">
        <v>16</v>
      </c>
      <c r="C21" s="2">
        <v>50</v>
      </c>
      <c r="D21" s="1" t="s">
        <v>17</v>
      </c>
      <c r="E21" s="3">
        <v>750</v>
      </c>
      <c r="F21" s="4">
        <v>0.15</v>
      </c>
      <c r="G21" s="5">
        <f>E21*0.85</f>
        <v>637.5</v>
      </c>
    </row>
    <row r="22" spans="1:7" x14ac:dyDescent="0.25">
      <c r="A22" s="1">
        <v>20</v>
      </c>
      <c r="B22" s="9" t="s">
        <v>18</v>
      </c>
      <c r="C22" s="2">
        <v>25</v>
      </c>
      <c r="D22" s="1" t="s">
        <v>17</v>
      </c>
      <c r="E22" s="3">
        <v>1500</v>
      </c>
      <c r="F22" s="4">
        <v>0.1</v>
      </c>
      <c r="G22" s="5">
        <f>E22*0.9</f>
        <v>1350</v>
      </c>
    </row>
    <row r="23" spans="1:7" x14ac:dyDescent="0.25">
      <c r="A23" s="1">
        <v>21</v>
      </c>
      <c r="B23" s="9" t="s">
        <v>37</v>
      </c>
      <c r="C23" s="2">
        <v>5</v>
      </c>
      <c r="D23" s="1" t="s">
        <v>22</v>
      </c>
      <c r="E23" s="3">
        <v>500</v>
      </c>
      <c r="F23" s="4">
        <v>0.1</v>
      </c>
      <c r="G23" s="5">
        <f>E23*0.9</f>
        <v>450</v>
      </c>
    </row>
    <row r="24" spans="1:7" x14ac:dyDescent="0.25">
      <c r="A24" s="1">
        <v>22</v>
      </c>
      <c r="B24" s="9" t="s">
        <v>2</v>
      </c>
      <c r="C24" s="2">
        <v>10</v>
      </c>
      <c r="D24" s="1" t="s">
        <v>19</v>
      </c>
      <c r="E24" s="3">
        <v>500</v>
      </c>
      <c r="F24" s="4">
        <v>0.1</v>
      </c>
      <c r="G24" s="5">
        <f>E24*0.9</f>
        <v>450</v>
      </c>
    </row>
    <row r="25" spans="1:7" x14ac:dyDescent="0.25">
      <c r="A25" s="1">
        <v>23</v>
      </c>
      <c r="B25" s="9" t="s">
        <v>20</v>
      </c>
      <c r="C25" s="2">
        <v>15</v>
      </c>
      <c r="D25" s="1" t="s">
        <v>22</v>
      </c>
      <c r="E25" s="3">
        <v>2000</v>
      </c>
      <c r="F25" s="4">
        <v>0.1</v>
      </c>
      <c r="G25" s="5">
        <f>E25*0.9</f>
        <v>1800</v>
      </c>
    </row>
    <row r="26" spans="1:7" x14ac:dyDescent="0.25">
      <c r="A26" s="1">
        <v>24</v>
      </c>
      <c r="B26" s="9" t="s">
        <v>21</v>
      </c>
      <c r="C26" s="2">
        <v>20</v>
      </c>
      <c r="D26" s="1" t="s">
        <v>22</v>
      </c>
      <c r="E26" s="3">
        <v>600</v>
      </c>
      <c r="F26" s="4">
        <v>0.1</v>
      </c>
      <c r="G26" s="5">
        <f>E26*0.9</f>
        <v>540</v>
      </c>
    </row>
    <row r="27" spans="1:7" x14ac:dyDescent="0.25">
      <c r="A27" s="1">
        <v>25</v>
      </c>
      <c r="B27" s="9" t="s">
        <v>23</v>
      </c>
      <c r="C27" s="2">
        <v>20</v>
      </c>
      <c r="D27" s="1" t="s">
        <v>22</v>
      </c>
      <c r="E27" s="3">
        <v>1400</v>
      </c>
      <c r="F27" s="4">
        <v>0.1</v>
      </c>
      <c r="G27" s="5">
        <f>E27*0.9</f>
        <v>1260</v>
      </c>
    </row>
    <row r="28" spans="1:7" x14ac:dyDescent="0.25">
      <c r="A28" s="1">
        <v>26</v>
      </c>
      <c r="B28" s="9" t="s">
        <v>24</v>
      </c>
      <c r="C28" s="2">
        <v>20</v>
      </c>
      <c r="D28" s="1" t="s">
        <v>22</v>
      </c>
      <c r="E28" s="3">
        <v>2500</v>
      </c>
      <c r="F28" s="4">
        <v>0.1</v>
      </c>
      <c r="G28" s="5">
        <f>E28*0.9</f>
        <v>2250</v>
      </c>
    </row>
    <row r="29" spans="1:7" x14ac:dyDescent="0.25">
      <c r="A29" s="1">
        <v>27</v>
      </c>
      <c r="B29" s="9" t="s">
        <v>25</v>
      </c>
      <c r="C29" s="2">
        <v>20</v>
      </c>
      <c r="D29" s="1" t="s">
        <v>22</v>
      </c>
      <c r="E29" s="3">
        <v>2000</v>
      </c>
      <c r="F29" s="4">
        <v>0.1</v>
      </c>
      <c r="G29" s="5">
        <f>E29*0.9</f>
        <v>1800</v>
      </c>
    </row>
    <row r="30" spans="1:7" x14ac:dyDescent="0.25">
      <c r="A30" s="1">
        <v>28</v>
      </c>
      <c r="B30" s="9" t="s">
        <v>26</v>
      </c>
      <c r="C30" s="2">
        <v>20</v>
      </c>
      <c r="D30" s="1" t="s">
        <v>22</v>
      </c>
      <c r="E30" s="3">
        <v>3500</v>
      </c>
      <c r="F30" s="4">
        <v>0.1</v>
      </c>
      <c r="G30" s="5">
        <f>E30*0.9</f>
        <v>3150</v>
      </c>
    </row>
    <row r="31" spans="1:7" x14ac:dyDescent="0.25">
      <c r="A31" s="1">
        <v>29</v>
      </c>
      <c r="B31" s="9" t="s">
        <v>27</v>
      </c>
      <c r="C31" s="2">
        <v>100</v>
      </c>
      <c r="D31" s="1" t="s">
        <v>22</v>
      </c>
      <c r="E31" s="3">
        <v>120</v>
      </c>
      <c r="F31" s="4">
        <v>0.1</v>
      </c>
      <c r="G31" s="5">
        <f>E31*0.9</f>
        <v>108</v>
      </c>
    </row>
    <row r="32" spans="1:7" x14ac:dyDescent="0.25">
      <c r="A32" s="1">
        <v>30</v>
      </c>
      <c r="B32" s="9" t="s">
        <v>28</v>
      </c>
      <c r="C32" s="2">
        <v>50</v>
      </c>
      <c r="D32" s="1" t="s">
        <v>22</v>
      </c>
      <c r="E32" s="3">
        <v>300</v>
      </c>
      <c r="F32" s="4">
        <v>0.1</v>
      </c>
      <c r="G32" s="5">
        <f>E32*0.9</f>
        <v>270</v>
      </c>
    </row>
    <row r="33" spans="1:7" x14ac:dyDescent="0.25">
      <c r="A33" s="1">
        <v>31</v>
      </c>
      <c r="B33" s="9" t="s">
        <v>29</v>
      </c>
      <c r="C33" s="2">
        <v>50</v>
      </c>
      <c r="D33" s="1" t="s">
        <v>19</v>
      </c>
      <c r="E33" s="3">
        <v>75</v>
      </c>
      <c r="F33" s="4">
        <v>0.05</v>
      </c>
      <c r="G33" s="5">
        <f>E33*0.95</f>
        <v>71.25</v>
      </c>
    </row>
    <row r="34" spans="1:7" x14ac:dyDescent="0.25">
      <c r="A34" s="1">
        <v>32</v>
      </c>
      <c r="B34" s="9" t="s">
        <v>31</v>
      </c>
      <c r="C34" s="2">
        <v>20</v>
      </c>
      <c r="D34" s="1" t="s">
        <v>30</v>
      </c>
      <c r="E34" s="3">
        <v>300</v>
      </c>
      <c r="F34" s="4">
        <v>0.1</v>
      </c>
      <c r="G34" s="5">
        <f>E34*0.9</f>
        <v>270</v>
      </c>
    </row>
  </sheetData>
  <mergeCells count="1">
    <mergeCell ref="A1:G1"/>
  </mergeCells>
  <pageMargins left="0.7" right="0.7" top="0.75" bottom="0.75" header="0.3" footer="0.3"/>
  <pageSetup scale="67" orientation="landscape" r:id="rId1"/>
  <ignoredErrors>
    <ignoredError sqref="G14 G21 G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6BB1-4CFB-46E8-96A2-2F09D92B9A8C}">
  <sheetPr>
    <pageSetUpPr fitToPage="1"/>
  </sheetPr>
  <dimension ref="A1:G34"/>
  <sheetViews>
    <sheetView workbookViewId="0">
      <selection activeCell="E4" sqref="E4"/>
    </sheetView>
  </sheetViews>
  <sheetFormatPr defaultRowHeight="15" x14ac:dyDescent="0.25"/>
  <cols>
    <col min="1" max="1" width="4.5703125" customWidth="1"/>
    <col min="2" max="2" width="115.140625" customWidth="1"/>
    <col min="3" max="3" width="11" customWidth="1"/>
    <col min="5" max="5" width="16" customWidth="1"/>
    <col min="6" max="6" width="11.7109375" customWidth="1"/>
    <col min="7" max="7" width="14.28515625" customWidth="1"/>
  </cols>
  <sheetData>
    <row r="1" spans="1:7" ht="24.75" customHeight="1" x14ac:dyDescent="0.25">
      <c r="A1" s="6" t="s">
        <v>45</v>
      </c>
      <c r="B1" s="6"/>
      <c r="C1" s="6"/>
      <c r="D1" s="6"/>
      <c r="E1" s="6"/>
      <c r="F1" s="6"/>
      <c r="G1" s="6"/>
    </row>
    <row r="2" spans="1:7" ht="30" x14ac:dyDescent="0.25">
      <c r="A2" s="7" t="s">
        <v>39</v>
      </c>
      <c r="B2" s="7" t="s">
        <v>40</v>
      </c>
      <c r="C2" s="7" t="s">
        <v>41</v>
      </c>
      <c r="D2" s="7" t="s">
        <v>3</v>
      </c>
      <c r="E2" s="7" t="s">
        <v>42</v>
      </c>
      <c r="F2" s="7" t="s">
        <v>43</v>
      </c>
      <c r="G2" s="8" t="s">
        <v>44</v>
      </c>
    </row>
    <row r="3" spans="1:7" x14ac:dyDescent="0.25">
      <c r="A3" s="1">
        <v>1</v>
      </c>
      <c r="B3" s="9" t="s">
        <v>0</v>
      </c>
      <c r="C3" s="2">
        <v>149500</v>
      </c>
      <c r="D3" s="1" t="s">
        <v>1</v>
      </c>
      <c r="E3" s="3">
        <v>5.0599999999999996</v>
      </c>
      <c r="F3" s="4">
        <v>0.15</v>
      </c>
      <c r="G3" s="5">
        <f>E3*0.85</f>
        <v>4.3009999999999993</v>
      </c>
    </row>
    <row r="4" spans="1:7" x14ac:dyDescent="0.25">
      <c r="A4" s="1">
        <v>2</v>
      </c>
      <c r="B4" s="9" t="s">
        <v>4</v>
      </c>
      <c r="C4" s="2">
        <v>128500</v>
      </c>
      <c r="D4" s="1" t="s">
        <v>1</v>
      </c>
      <c r="E4" s="3">
        <v>5.34</v>
      </c>
      <c r="F4" s="4">
        <v>0.12</v>
      </c>
      <c r="G4" s="5">
        <f>E4*0.88</f>
        <v>4.6992000000000003</v>
      </c>
    </row>
    <row r="5" spans="1:7" x14ac:dyDescent="0.25">
      <c r="A5" s="1">
        <v>3</v>
      </c>
      <c r="B5" s="9" t="s">
        <v>5</v>
      </c>
      <c r="C5" s="2">
        <v>72000</v>
      </c>
      <c r="D5" s="1" t="s">
        <v>1</v>
      </c>
      <c r="E5" s="3">
        <v>5.51</v>
      </c>
      <c r="F5" s="4">
        <v>0.12</v>
      </c>
      <c r="G5" s="5">
        <f>E5*0.88</f>
        <v>4.8487999999999998</v>
      </c>
    </row>
    <row r="6" spans="1:7" x14ac:dyDescent="0.25">
      <c r="A6" s="1">
        <v>4</v>
      </c>
      <c r="B6" s="9" t="s">
        <v>6</v>
      </c>
      <c r="C6" s="2">
        <v>45500</v>
      </c>
      <c r="D6" s="1" t="s">
        <v>1</v>
      </c>
      <c r="E6" s="3">
        <v>5.61</v>
      </c>
      <c r="F6" s="4">
        <v>0.1</v>
      </c>
      <c r="G6" s="5">
        <f>E6*0.9</f>
        <v>5.0490000000000004</v>
      </c>
    </row>
    <row r="7" spans="1:7" x14ac:dyDescent="0.25">
      <c r="A7" s="1">
        <v>5</v>
      </c>
      <c r="B7" s="9" t="s">
        <v>7</v>
      </c>
      <c r="C7" s="2">
        <v>17500</v>
      </c>
      <c r="D7" s="1" t="s">
        <v>1</v>
      </c>
      <c r="E7" s="3">
        <v>5.83</v>
      </c>
      <c r="F7" s="4">
        <v>0.1</v>
      </c>
      <c r="G7" s="5">
        <f>E7*0.9</f>
        <v>5.2469999999999999</v>
      </c>
    </row>
    <row r="8" spans="1:7" x14ac:dyDescent="0.25">
      <c r="A8" s="1">
        <v>6</v>
      </c>
      <c r="B8" s="9" t="s">
        <v>8</v>
      </c>
      <c r="C8" s="2">
        <v>5500</v>
      </c>
      <c r="D8" s="1" t="s">
        <v>1</v>
      </c>
      <c r="E8" s="3">
        <v>6.22</v>
      </c>
      <c r="F8" s="4">
        <v>0.1</v>
      </c>
      <c r="G8" s="5">
        <f>E8*0.9</f>
        <v>5.5979999999999999</v>
      </c>
    </row>
    <row r="9" spans="1:7" x14ac:dyDescent="0.25">
      <c r="A9" s="1">
        <v>7</v>
      </c>
      <c r="B9" s="9" t="s">
        <v>9</v>
      </c>
      <c r="C9" s="2">
        <v>5500</v>
      </c>
      <c r="D9" s="1" t="s">
        <v>1</v>
      </c>
      <c r="E9" s="3">
        <v>6.55</v>
      </c>
      <c r="F9" s="4">
        <v>0.1</v>
      </c>
      <c r="G9" s="5">
        <f>E9*0.9</f>
        <v>5.8949999999999996</v>
      </c>
    </row>
    <row r="10" spans="1:7" x14ac:dyDescent="0.25">
      <c r="A10" s="1">
        <v>8</v>
      </c>
      <c r="B10" s="9" t="s">
        <v>32</v>
      </c>
      <c r="C10" s="2">
        <v>500</v>
      </c>
      <c r="D10" s="1" t="s">
        <v>1</v>
      </c>
      <c r="E10" s="3">
        <v>11</v>
      </c>
      <c r="F10" s="4">
        <v>0.05</v>
      </c>
      <c r="G10" s="5">
        <f>E10*0.95</f>
        <v>10.45</v>
      </c>
    </row>
    <row r="11" spans="1:7" x14ac:dyDescent="0.25">
      <c r="A11" s="1">
        <v>9</v>
      </c>
      <c r="B11" s="9" t="s">
        <v>33</v>
      </c>
      <c r="C11" s="2">
        <v>1000</v>
      </c>
      <c r="D11" s="1" t="s">
        <v>1</v>
      </c>
      <c r="E11" s="3">
        <v>10</v>
      </c>
      <c r="F11" s="4">
        <v>0.05</v>
      </c>
      <c r="G11" s="5">
        <f>E11*0.95</f>
        <v>9.5</v>
      </c>
    </row>
    <row r="12" spans="1:7" x14ac:dyDescent="0.25">
      <c r="A12" s="1">
        <v>10</v>
      </c>
      <c r="B12" s="9" t="s">
        <v>34</v>
      </c>
      <c r="C12" s="2">
        <v>1000</v>
      </c>
      <c r="D12" s="1" t="s">
        <v>1</v>
      </c>
      <c r="E12" s="3">
        <v>10</v>
      </c>
      <c r="F12" s="4">
        <v>0.05</v>
      </c>
      <c r="G12" s="5">
        <f>E12*0.95</f>
        <v>9.5</v>
      </c>
    </row>
    <row r="13" spans="1:7" x14ac:dyDescent="0.25">
      <c r="A13" s="1">
        <v>11</v>
      </c>
      <c r="B13" s="9" t="s">
        <v>38</v>
      </c>
      <c r="C13" s="2">
        <v>1000</v>
      </c>
      <c r="D13" s="1" t="s">
        <v>1</v>
      </c>
      <c r="E13" s="3">
        <v>10</v>
      </c>
      <c r="F13" s="4">
        <v>0.05</v>
      </c>
      <c r="G13" s="5">
        <f>E13*0.95</f>
        <v>9.5</v>
      </c>
    </row>
    <row r="14" spans="1:7" x14ac:dyDescent="0.25">
      <c r="A14" s="1">
        <v>12</v>
      </c>
      <c r="B14" s="9" t="s">
        <v>35</v>
      </c>
      <c r="C14" s="2">
        <v>1000</v>
      </c>
      <c r="D14" s="1" t="s">
        <v>1</v>
      </c>
      <c r="E14" s="3">
        <v>9</v>
      </c>
      <c r="F14" s="4">
        <v>0.2</v>
      </c>
      <c r="G14" s="5">
        <f>E14*0.8</f>
        <v>7.2</v>
      </c>
    </row>
    <row r="15" spans="1:7" x14ac:dyDescent="0.25">
      <c r="A15" s="1">
        <v>13</v>
      </c>
      <c r="B15" s="9" t="s">
        <v>36</v>
      </c>
      <c r="C15" s="2">
        <v>3200</v>
      </c>
      <c r="D15" s="1" t="s">
        <v>11</v>
      </c>
      <c r="E15" s="3">
        <v>65</v>
      </c>
      <c r="F15" s="4">
        <v>0.05</v>
      </c>
      <c r="G15" s="5">
        <f>E15*0.95</f>
        <v>61.75</v>
      </c>
    </row>
    <row r="16" spans="1:7" x14ac:dyDescent="0.25">
      <c r="A16" s="1">
        <v>14</v>
      </c>
      <c r="B16" s="9" t="s">
        <v>10</v>
      </c>
      <c r="C16" s="2">
        <v>1000</v>
      </c>
      <c r="D16" s="1" t="s">
        <v>11</v>
      </c>
      <c r="E16" s="3">
        <v>9</v>
      </c>
      <c r="F16" s="4">
        <v>0.1</v>
      </c>
      <c r="G16" s="5">
        <f>E16*0.9</f>
        <v>8.1</v>
      </c>
    </row>
    <row r="17" spans="1:7" x14ac:dyDescent="0.25">
      <c r="A17" s="1">
        <v>15</v>
      </c>
      <c r="B17" s="9" t="s">
        <v>12</v>
      </c>
      <c r="C17" s="2">
        <v>3000</v>
      </c>
      <c r="D17" s="1" t="s">
        <v>11</v>
      </c>
      <c r="E17" s="3">
        <v>8</v>
      </c>
      <c r="F17" s="4">
        <v>0.1</v>
      </c>
      <c r="G17" s="5">
        <f>E17*0.9</f>
        <v>7.2</v>
      </c>
    </row>
    <row r="18" spans="1:7" x14ac:dyDescent="0.25">
      <c r="A18" s="1">
        <v>16</v>
      </c>
      <c r="B18" s="9" t="s">
        <v>13</v>
      </c>
      <c r="C18" s="2">
        <v>3001</v>
      </c>
      <c r="D18" s="1" t="s">
        <v>11</v>
      </c>
      <c r="E18" s="3">
        <v>7</v>
      </c>
      <c r="F18" s="4">
        <v>0.1</v>
      </c>
      <c r="G18" s="5">
        <f>E18*0.9</f>
        <v>6.3</v>
      </c>
    </row>
    <row r="19" spans="1:7" x14ac:dyDescent="0.25">
      <c r="A19" s="1">
        <v>17</v>
      </c>
      <c r="B19" s="9" t="s">
        <v>14</v>
      </c>
      <c r="C19" s="2">
        <v>1000</v>
      </c>
      <c r="D19" s="1" t="s">
        <v>11</v>
      </c>
      <c r="E19" s="3">
        <v>20</v>
      </c>
      <c r="F19" s="4">
        <v>0.1</v>
      </c>
      <c r="G19" s="5">
        <f>E19*0.9</f>
        <v>18</v>
      </c>
    </row>
    <row r="20" spans="1:7" x14ac:dyDescent="0.25">
      <c r="A20" s="1">
        <v>18</v>
      </c>
      <c r="B20" s="9" t="s">
        <v>15</v>
      </c>
      <c r="C20" s="2">
        <v>1001</v>
      </c>
      <c r="D20" s="1" t="s">
        <v>11</v>
      </c>
      <c r="E20" s="3">
        <v>19.5</v>
      </c>
      <c r="F20" s="4">
        <v>0.1</v>
      </c>
      <c r="G20" s="5">
        <f>E20*0.9</f>
        <v>17.55</v>
      </c>
    </row>
    <row r="21" spans="1:7" x14ac:dyDescent="0.25">
      <c r="A21" s="1">
        <v>19</v>
      </c>
      <c r="B21" s="9" t="s">
        <v>16</v>
      </c>
      <c r="C21" s="2">
        <v>50</v>
      </c>
      <c r="D21" s="1" t="s">
        <v>17</v>
      </c>
      <c r="E21" s="3">
        <v>750</v>
      </c>
      <c r="F21" s="4">
        <v>0.15</v>
      </c>
      <c r="G21" s="5">
        <f>E21*0.85</f>
        <v>637.5</v>
      </c>
    </row>
    <row r="22" spans="1:7" x14ac:dyDescent="0.25">
      <c r="A22" s="1">
        <v>20</v>
      </c>
      <c r="B22" s="9" t="s">
        <v>18</v>
      </c>
      <c r="C22" s="2">
        <v>25</v>
      </c>
      <c r="D22" s="1" t="s">
        <v>17</v>
      </c>
      <c r="E22" s="3">
        <v>1500</v>
      </c>
      <c r="F22" s="4">
        <v>0.1</v>
      </c>
      <c r="G22" s="5">
        <f>E22*0.9</f>
        <v>1350</v>
      </c>
    </row>
    <row r="23" spans="1:7" x14ac:dyDescent="0.25">
      <c r="A23" s="1">
        <v>21</v>
      </c>
      <c r="B23" s="9" t="s">
        <v>37</v>
      </c>
      <c r="C23" s="2">
        <v>5</v>
      </c>
      <c r="D23" s="1" t="s">
        <v>22</v>
      </c>
      <c r="E23" s="3">
        <v>500</v>
      </c>
      <c r="F23" s="4">
        <v>0.1</v>
      </c>
      <c r="G23" s="5">
        <f>E23*0.9</f>
        <v>450</v>
      </c>
    </row>
    <row r="24" spans="1:7" x14ac:dyDescent="0.25">
      <c r="A24" s="1">
        <v>22</v>
      </c>
      <c r="B24" s="9" t="s">
        <v>2</v>
      </c>
      <c r="C24" s="2">
        <v>10</v>
      </c>
      <c r="D24" s="1" t="s">
        <v>19</v>
      </c>
      <c r="E24" s="3">
        <v>500</v>
      </c>
      <c r="F24" s="4">
        <v>0.1</v>
      </c>
      <c r="G24" s="5">
        <f>E24*0.9</f>
        <v>450</v>
      </c>
    </row>
    <row r="25" spans="1:7" x14ac:dyDescent="0.25">
      <c r="A25" s="1">
        <v>23</v>
      </c>
      <c r="B25" s="9" t="s">
        <v>20</v>
      </c>
      <c r="C25" s="2">
        <v>15</v>
      </c>
      <c r="D25" s="1" t="s">
        <v>22</v>
      </c>
      <c r="E25" s="3">
        <v>2000</v>
      </c>
      <c r="F25" s="4">
        <v>0.1</v>
      </c>
      <c r="G25" s="5">
        <f>E25*0.9</f>
        <v>1800</v>
      </c>
    </row>
    <row r="26" spans="1:7" x14ac:dyDescent="0.25">
      <c r="A26" s="1">
        <v>24</v>
      </c>
      <c r="B26" s="9" t="s">
        <v>21</v>
      </c>
      <c r="C26" s="2">
        <v>20</v>
      </c>
      <c r="D26" s="1" t="s">
        <v>22</v>
      </c>
      <c r="E26" s="3">
        <v>600</v>
      </c>
      <c r="F26" s="4">
        <v>0.1</v>
      </c>
      <c r="G26" s="5">
        <f>E26*0.9</f>
        <v>540</v>
      </c>
    </row>
    <row r="27" spans="1:7" x14ac:dyDescent="0.25">
      <c r="A27" s="1">
        <v>25</v>
      </c>
      <c r="B27" s="9" t="s">
        <v>23</v>
      </c>
      <c r="C27" s="2">
        <v>20</v>
      </c>
      <c r="D27" s="1" t="s">
        <v>22</v>
      </c>
      <c r="E27" s="3">
        <v>1400</v>
      </c>
      <c r="F27" s="4">
        <v>0.1</v>
      </c>
      <c r="G27" s="5">
        <f>E27*0.9</f>
        <v>1260</v>
      </c>
    </row>
    <row r="28" spans="1:7" x14ac:dyDescent="0.25">
      <c r="A28" s="1">
        <v>26</v>
      </c>
      <c r="B28" s="9" t="s">
        <v>24</v>
      </c>
      <c r="C28" s="2">
        <v>20</v>
      </c>
      <c r="D28" s="1" t="s">
        <v>22</v>
      </c>
      <c r="E28" s="3">
        <v>2500</v>
      </c>
      <c r="F28" s="4">
        <v>0.1</v>
      </c>
      <c r="G28" s="5">
        <f>E28*0.9</f>
        <v>2250</v>
      </c>
    </row>
    <row r="29" spans="1:7" x14ac:dyDescent="0.25">
      <c r="A29" s="1">
        <v>27</v>
      </c>
      <c r="B29" s="9" t="s">
        <v>25</v>
      </c>
      <c r="C29" s="2">
        <v>20</v>
      </c>
      <c r="D29" s="1" t="s">
        <v>22</v>
      </c>
      <c r="E29" s="3">
        <v>2000</v>
      </c>
      <c r="F29" s="4">
        <v>0.1</v>
      </c>
      <c r="G29" s="5">
        <f>E29*0.9</f>
        <v>1800</v>
      </c>
    </row>
    <row r="30" spans="1:7" x14ac:dyDescent="0.25">
      <c r="A30" s="1">
        <v>28</v>
      </c>
      <c r="B30" s="9" t="s">
        <v>26</v>
      </c>
      <c r="C30" s="2">
        <v>20</v>
      </c>
      <c r="D30" s="1" t="s">
        <v>22</v>
      </c>
      <c r="E30" s="3">
        <v>3500</v>
      </c>
      <c r="F30" s="4">
        <v>0.1</v>
      </c>
      <c r="G30" s="5">
        <f>E30*0.9</f>
        <v>3150</v>
      </c>
    </row>
    <row r="31" spans="1:7" x14ac:dyDescent="0.25">
      <c r="A31" s="1">
        <v>29</v>
      </c>
      <c r="B31" s="9" t="s">
        <v>27</v>
      </c>
      <c r="C31" s="2">
        <v>100</v>
      </c>
      <c r="D31" s="1" t="s">
        <v>22</v>
      </c>
      <c r="E31" s="3">
        <v>120</v>
      </c>
      <c r="F31" s="4">
        <v>0.1</v>
      </c>
      <c r="G31" s="5">
        <f>E31*0.9</f>
        <v>108</v>
      </c>
    </row>
    <row r="32" spans="1:7" x14ac:dyDescent="0.25">
      <c r="A32" s="1">
        <v>30</v>
      </c>
      <c r="B32" s="9" t="s">
        <v>28</v>
      </c>
      <c r="C32" s="2">
        <v>50</v>
      </c>
      <c r="D32" s="1" t="s">
        <v>22</v>
      </c>
      <c r="E32" s="3">
        <v>300</v>
      </c>
      <c r="F32" s="4">
        <v>0.1</v>
      </c>
      <c r="G32" s="5">
        <f>E32*0.9</f>
        <v>270</v>
      </c>
    </row>
    <row r="33" spans="1:7" x14ac:dyDescent="0.25">
      <c r="A33" s="1">
        <v>31</v>
      </c>
      <c r="B33" s="9" t="s">
        <v>29</v>
      </c>
      <c r="C33" s="2">
        <v>50</v>
      </c>
      <c r="D33" s="1" t="s">
        <v>19</v>
      </c>
      <c r="E33" s="3">
        <v>75</v>
      </c>
      <c r="F33" s="4">
        <v>0.05</v>
      </c>
      <c r="G33" s="5">
        <f>E33*0.95</f>
        <v>71.25</v>
      </c>
    </row>
    <row r="34" spans="1:7" x14ac:dyDescent="0.25">
      <c r="A34" s="1">
        <v>32</v>
      </c>
      <c r="B34" s="9" t="s">
        <v>31</v>
      </c>
      <c r="C34" s="2">
        <v>20</v>
      </c>
      <c r="D34" s="1" t="s">
        <v>30</v>
      </c>
      <c r="E34" s="3">
        <v>300</v>
      </c>
      <c r="F34" s="4">
        <v>0.1</v>
      </c>
      <c r="G34" s="5">
        <f>E34*0.9</f>
        <v>270</v>
      </c>
    </row>
  </sheetData>
  <mergeCells count="1">
    <mergeCell ref="A1:G1"/>
  </mergeCells>
  <pageMargins left="0.7" right="0.7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73DA-4885-478E-A573-E288CB557483}">
  <dimension ref="A1:G34"/>
  <sheetViews>
    <sheetView tabSelected="1" workbookViewId="0">
      <selection activeCell="B10" sqref="B10"/>
    </sheetView>
  </sheetViews>
  <sheetFormatPr defaultRowHeight="15" x14ac:dyDescent="0.25"/>
  <cols>
    <col min="1" max="1" width="4.5703125" customWidth="1"/>
    <col min="2" max="2" width="115.140625" customWidth="1"/>
    <col min="3" max="3" width="11" customWidth="1"/>
    <col min="5" max="5" width="16" customWidth="1"/>
    <col min="6" max="6" width="11.7109375" customWidth="1"/>
    <col min="7" max="7" width="14.28515625" customWidth="1"/>
  </cols>
  <sheetData>
    <row r="1" spans="1:7" ht="18.75" x14ac:dyDescent="0.25">
      <c r="A1" s="6" t="s">
        <v>46</v>
      </c>
      <c r="B1" s="6"/>
      <c r="C1" s="6"/>
      <c r="D1" s="6"/>
      <c r="E1" s="6"/>
      <c r="F1" s="6"/>
      <c r="G1" s="6"/>
    </row>
    <row r="2" spans="1:7" ht="30" x14ac:dyDescent="0.25">
      <c r="A2" s="7" t="s">
        <v>39</v>
      </c>
      <c r="B2" s="7" t="s">
        <v>40</v>
      </c>
      <c r="C2" s="7" t="s">
        <v>41</v>
      </c>
      <c r="D2" s="7" t="s">
        <v>3</v>
      </c>
      <c r="E2" s="7" t="s">
        <v>42</v>
      </c>
      <c r="F2" s="7" t="s">
        <v>43</v>
      </c>
      <c r="G2" s="8" t="s">
        <v>44</v>
      </c>
    </row>
    <row r="3" spans="1:7" x14ac:dyDescent="0.25">
      <c r="A3" s="1">
        <v>1</v>
      </c>
      <c r="B3" s="9" t="s">
        <v>0</v>
      </c>
      <c r="C3" s="2">
        <v>149500</v>
      </c>
      <c r="D3" s="1" t="s">
        <v>1</v>
      </c>
      <c r="E3" s="3">
        <v>5</v>
      </c>
      <c r="F3" s="4">
        <v>0.1</v>
      </c>
      <c r="G3" s="5">
        <f>E3*0.9</f>
        <v>4.5</v>
      </c>
    </row>
    <row r="4" spans="1:7" x14ac:dyDescent="0.25">
      <c r="A4" s="1">
        <v>2</v>
      </c>
      <c r="B4" s="9" t="s">
        <v>4</v>
      </c>
      <c r="C4" s="2">
        <v>128500</v>
      </c>
      <c r="D4" s="1" t="s">
        <v>1</v>
      </c>
      <c r="E4" s="3">
        <v>5.0999999999999996</v>
      </c>
      <c r="F4" s="4">
        <v>0.05</v>
      </c>
      <c r="G4" s="5">
        <f>E4*0.95</f>
        <v>4.8449999999999998</v>
      </c>
    </row>
    <row r="5" spans="1:7" x14ac:dyDescent="0.25">
      <c r="A5" s="1">
        <v>3</v>
      </c>
      <c r="B5" s="9" t="s">
        <v>5</v>
      </c>
      <c r="C5" s="2">
        <v>72000</v>
      </c>
      <c r="D5" s="1" t="s">
        <v>1</v>
      </c>
      <c r="E5" s="3">
        <v>5.47</v>
      </c>
      <c r="F5" s="4">
        <v>0.05</v>
      </c>
      <c r="G5" s="5">
        <f>E5*0.95</f>
        <v>5.1964999999999995</v>
      </c>
    </row>
    <row r="6" spans="1:7" x14ac:dyDescent="0.25">
      <c r="A6" s="1">
        <v>4</v>
      </c>
      <c r="B6" s="9" t="s">
        <v>6</v>
      </c>
      <c r="C6" s="2">
        <v>45500</v>
      </c>
      <c r="D6" s="1" t="s">
        <v>1</v>
      </c>
      <c r="E6" s="3">
        <v>5.68</v>
      </c>
      <c r="F6" s="4">
        <v>0.05</v>
      </c>
      <c r="G6" s="5">
        <f>E6*0.95</f>
        <v>5.3959999999999999</v>
      </c>
    </row>
    <row r="7" spans="1:7" x14ac:dyDescent="0.25">
      <c r="A7" s="1">
        <v>5</v>
      </c>
      <c r="B7" s="9" t="s">
        <v>7</v>
      </c>
      <c r="C7" s="2">
        <v>17500</v>
      </c>
      <c r="D7" s="1" t="s">
        <v>1</v>
      </c>
      <c r="E7" s="3">
        <v>5.84</v>
      </c>
      <c r="F7" s="4">
        <v>0.05</v>
      </c>
      <c r="G7" s="5">
        <f>E7*0.95</f>
        <v>5.548</v>
      </c>
    </row>
    <row r="8" spans="1:7" x14ac:dyDescent="0.25">
      <c r="A8" s="1">
        <v>6</v>
      </c>
      <c r="B8" s="9" t="s">
        <v>8</v>
      </c>
      <c r="C8" s="2">
        <v>5500</v>
      </c>
      <c r="D8" s="1" t="s">
        <v>1</v>
      </c>
      <c r="E8" s="3">
        <v>6.22</v>
      </c>
      <c r="F8" s="4">
        <v>0.05</v>
      </c>
      <c r="G8" s="5">
        <f>E8*0.95</f>
        <v>5.9089999999999998</v>
      </c>
    </row>
    <row r="9" spans="1:7" x14ac:dyDescent="0.25">
      <c r="A9" s="1">
        <v>7</v>
      </c>
      <c r="B9" s="9" t="s">
        <v>9</v>
      </c>
      <c r="C9" s="2">
        <v>5500</v>
      </c>
      <c r="D9" s="1" t="s">
        <v>1</v>
      </c>
      <c r="E9" s="3">
        <v>6.55</v>
      </c>
      <c r="F9" s="4">
        <v>0.05</v>
      </c>
      <c r="G9" s="5">
        <f>E9*0.95</f>
        <v>6.2224999999999993</v>
      </c>
    </row>
    <row r="10" spans="1:7" x14ac:dyDescent="0.25">
      <c r="A10" s="1">
        <v>8</v>
      </c>
      <c r="B10" s="9" t="s">
        <v>32</v>
      </c>
      <c r="C10" s="2">
        <v>500</v>
      </c>
      <c r="D10" s="1" t="s">
        <v>1</v>
      </c>
      <c r="E10" s="3">
        <v>11</v>
      </c>
      <c r="F10" s="4">
        <v>0.05</v>
      </c>
      <c r="G10" s="5">
        <f>E10*0.95</f>
        <v>10.45</v>
      </c>
    </row>
    <row r="11" spans="1:7" x14ac:dyDescent="0.25">
      <c r="A11" s="1">
        <v>9</v>
      </c>
      <c r="B11" s="9" t="s">
        <v>33</v>
      </c>
      <c r="C11" s="2">
        <v>1000</v>
      </c>
      <c r="D11" s="1" t="s">
        <v>1</v>
      </c>
      <c r="E11" s="3">
        <v>10</v>
      </c>
      <c r="F11" s="4">
        <v>0.05</v>
      </c>
      <c r="G11" s="5">
        <f>E11*0.95</f>
        <v>9.5</v>
      </c>
    </row>
    <row r="12" spans="1:7" x14ac:dyDescent="0.25">
      <c r="A12" s="1">
        <v>10</v>
      </c>
      <c r="B12" s="9" t="s">
        <v>34</v>
      </c>
      <c r="C12" s="2">
        <v>1000</v>
      </c>
      <c r="D12" s="1" t="s">
        <v>1</v>
      </c>
      <c r="E12" s="3">
        <v>10</v>
      </c>
      <c r="F12" s="4">
        <v>0.05</v>
      </c>
      <c r="G12" s="5">
        <f>E12*0.95</f>
        <v>9.5</v>
      </c>
    </row>
    <row r="13" spans="1:7" x14ac:dyDescent="0.25">
      <c r="A13" s="1">
        <v>11</v>
      </c>
      <c r="B13" s="9" t="s">
        <v>38</v>
      </c>
      <c r="C13" s="2">
        <v>1000</v>
      </c>
      <c r="D13" s="1" t="s">
        <v>1</v>
      </c>
      <c r="E13" s="3">
        <v>10</v>
      </c>
      <c r="F13" s="4">
        <v>0.05</v>
      </c>
      <c r="G13" s="5">
        <f>E13*0.95</f>
        <v>9.5</v>
      </c>
    </row>
    <row r="14" spans="1:7" x14ac:dyDescent="0.25">
      <c r="A14" s="1">
        <v>12</v>
      </c>
      <c r="B14" s="9" t="s">
        <v>35</v>
      </c>
      <c r="C14" s="2">
        <v>1000</v>
      </c>
      <c r="D14" s="1" t="s">
        <v>1</v>
      </c>
      <c r="E14" s="3">
        <v>9</v>
      </c>
      <c r="F14" s="4">
        <v>0.2</v>
      </c>
      <c r="G14" s="5">
        <f>E14*0.8</f>
        <v>7.2</v>
      </c>
    </row>
    <row r="15" spans="1:7" x14ac:dyDescent="0.25">
      <c r="A15" s="1">
        <v>13</v>
      </c>
      <c r="B15" s="9" t="s">
        <v>36</v>
      </c>
      <c r="C15" s="2">
        <v>3200</v>
      </c>
      <c r="D15" s="1" t="s">
        <v>11</v>
      </c>
      <c r="E15" s="3">
        <v>65</v>
      </c>
      <c r="F15" s="4">
        <v>0.05</v>
      </c>
      <c r="G15" s="5">
        <f>E15*0.95</f>
        <v>61.75</v>
      </c>
    </row>
    <row r="16" spans="1:7" x14ac:dyDescent="0.25">
      <c r="A16" s="1">
        <v>14</v>
      </c>
      <c r="B16" s="9" t="s">
        <v>10</v>
      </c>
      <c r="C16" s="2">
        <v>1000</v>
      </c>
      <c r="D16" s="1" t="s">
        <v>11</v>
      </c>
      <c r="E16" s="3">
        <v>9</v>
      </c>
      <c r="F16" s="4">
        <v>0.1</v>
      </c>
      <c r="G16" s="5">
        <f>E16*0.9</f>
        <v>8.1</v>
      </c>
    </row>
    <row r="17" spans="1:7" x14ac:dyDescent="0.25">
      <c r="A17" s="1">
        <v>15</v>
      </c>
      <c r="B17" s="9" t="s">
        <v>12</v>
      </c>
      <c r="C17" s="2">
        <v>3000</v>
      </c>
      <c r="D17" s="1" t="s">
        <v>11</v>
      </c>
      <c r="E17" s="3">
        <v>8</v>
      </c>
      <c r="F17" s="4">
        <v>0.1</v>
      </c>
      <c r="G17" s="5">
        <f>E17*0.9</f>
        <v>7.2</v>
      </c>
    </row>
    <row r="18" spans="1:7" x14ac:dyDescent="0.25">
      <c r="A18" s="1">
        <v>16</v>
      </c>
      <c r="B18" s="9" t="s">
        <v>13</v>
      </c>
      <c r="C18" s="2">
        <v>3001</v>
      </c>
      <c r="D18" s="1" t="s">
        <v>11</v>
      </c>
      <c r="E18" s="3">
        <v>7</v>
      </c>
      <c r="F18" s="4">
        <v>0.1</v>
      </c>
      <c r="G18" s="5">
        <f>E18*0.9</f>
        <v>6.3</v>
      </c>
    </row>
    <row r="19" spans="1:7" x14ac:dyDescent="0.25">
      <c r="A19" s="1">
        <v>17</v>
      </c>
      <c r="B19" s="9" t="s">
        <v>14</v>
      </c>
      <c r="C19" s="2">
        <v>1000</v>
      </c>
      <c r="D19" s="1" t="s">
        <v>11</v>
      </c>
      <c r="E19" s="3">
        <v>20</v>
      </c>
      <c r="F19" s="4">
        <v>0.1</v>
      </c>
      <c r="G19" s="5">
        <f>E19*0.9</f>
        <v>18</v>
      </c>
    </row>
    <row r="20" spans="1:7" x14ac:dyDescent="0.25">
      <c r="A20" s="1">
        <v>18</v>
      </c>
      <c r="B20" s="9" t="s">
        <v>15</v>
      </c>
      <c r="C20" s="2">
        <v>1001</v>
      </c>
      <c r="D20" s="1" t="s">
        <v>11</v>
      </c>
      <c r="E20" s="3">
        <v>19.5</v>
      </c>
      <c r="F20" s="4">
        <v>0.1</v>
      </c>
      <c r="G20" s="5">
        <f>E20*0.9</f>
        <v>17.55</v>
      </c>
    </row>
    <row r="21" spans="1:7" x14ac:dyDescent="0.25">
      <c r="A21" s="1">
        <v>19</v>
      </c>
      <c r="B21" s="9" t="s">
        <v>16</v>
      </c>
      <c r="C21" s="2">
        <v>50</v>
      </c>
      <c r="D21" s="1" t="s">
        <v>17</v>
      </c>
      <c r="E21" s="3">
        <v>750</v>
      </c>
      <c r="F21" s="4">
        <v>0.15</v>
      </c>
      <c r="G21" s="5">
        <f>E21*0.85</f>
        <v>637.5</v>
      </c>
    </row>
    <row r="22" spans="1:7" x14ac:dyDescent="0.25">
      <c r="A22" s="1">
        <v>20</v>
      </c>
      <c r="B22" s="9" t="s">
        <v>18</v>
      </c>
      <c r="C22" s="2">
        <v>25</v>
      </c>
      <c r="D22" s="1" t="s">
        <v>17</v>
      </c>
      <c r="E22" s="3">
        <v>1500</v>
      </c>
      <c r="F22" s="4">
        <v>0.1</v>
      </c>
      <c r="G22" s="5">
        <f>E22*0.9</f>
        <v>1350</v>
      </c>
    </row>
    <row r="23" spans="1:7" x14ac:dyDescent="0.25">
      <c r="A23" s="1">
        <v>21</v>
      </c>
      <c r="B23" s="9" t="s">
        <v>37</v>
      </c>
      <c r="C23" s="2">
        <v>5</v>
      </c>
      <c r="D23" s="1" t="s">
        <v>22</v>
      </c>
      <c r="E23" s="3">
        <v>500</v>
      </c>
      <c r="F23" s="4">
        <v>0.1</v>
      </c>
      <c r="G23" s="5">
        <f>E23*0.9</f>
        <v>450</v>
      </c>
    </row>
    <row r="24" spans="1:7" x14ac:dyDescent="0.25">
      <c r="A24" s="1">
        <v>22</v>
      </c>
      <c r="B24" s="9" t="s">
        <v>2</v>
      </c>
      <c r="C24" s="2">
        <v>10</v>
      </c>
      <c r="D24" s="1" t="s">
        <v>19</v>
      </c>
      <c r="E24" s="3">
        <v>500</v>
      </c>
      <c r="F24" s="4">
        <v>0.1</v>
      </c>
      <c r="G24" s="5">
        <f>E24*0.9</f>
        <v>450</v>
      </c>
    </row>
    <row r="25" spans="1:7" x14ac:dyDescent="0.25">
      <c r="A25" s="1">
        <v>23</v>
      </c>
      <c r="B25" s="9" t="s">
        <v>20</v>
      </c>
      <c r="C25" s="2">
        <v>15</v>
      </c>
      <c r="D25" s="1" t="s">
        <v>22</v>
      </c>
      <c r="E25" s="3">
        <v>2000</v>
      </c>
      <c r="F25" s="4">
        <v>0.1</v>
      </c>
      <c r="G25" s="5">
        <f>E25*0.9</f>
        <v>1800</v>
      </c>
    </row>
    <row r="26" spans="1:7" x14ac:dyDescent="0.25">
      <c r="A26" s="1">
        <v>24</v>
      </c>
      <c r="B26" s="9" t="s">
        <v>21</v>
      </c>
      <c r="C26" s="2">
        <v>20</v>
      </c>
      <c r="D26" s="1" t="s">
        <v>22</v>
      </c>
      <c r="E26" s="3">
        <v>600</v>
      </c>
      <c r="F26" s="4">
        <v>0.1</v>
      </c>
      <c r="G26" s="5">
        <f>E26*0.9</f>
        <v>540</v>
      </c>
    </row>
    <row r="27" spans="1:7" x14ac:dyDescent="0.25">
      <c r="A27" s="1">
        <v>25</v>
      </c>
      <c r="B27" s="9" t="s">
        <v>23</v>
      </c>
      <c r="C27" s="2">
        <v>20</v>
      </c>
      <c r="D27" s="1" t="s">
        <v>22</v>
      </c>
      <c r="E27" s="3">
        <v>1400</v>
      </c>
      <c r="F27" s="4">
        <v>0.1</v>
      </c>
      <c r="G27" s="5">
        <f>E27*0.9</f>
        <v>1260</v>
      </c>
    </row>
    <row r="28" spans="1:7" x14ac:dyDescent="0.25">
      <c r="A28" s="1">
        <v>26</v>
      </c>
      <c r="B28" s="9" t="s">
        <v>24</v>
      </c>
      <c r="C28" s="2">
        <v>20</v>
      </c>
      <c r="D28" s="1" t="s">
        <v>22</v>
      </c>
      <c r="E28" s="3">
        <v>2500</v>
      </c>
      <c r="F28" s="4">
        <v>0.1</v>
      </c>
      <c r="G28" s="5">
        <f>E28*0.9</f>
        <v>2250</v>
      </c>
    </row>
    <row r="29" spans="1:7" x14ac:dyDescent="0.25">
      <c r="A29" s="1">
        <v>27</v>
      </c>
      <c r="B29" s="9" t="s">
        <v>25</v>
      </c>
      <c r="C29" s="2">
        <v>20</v>
      </c>
      <c r="D29" s="1" t="s">
        <v>22</v>
      </c>
      <c r="E29" s="3">
        <v>2000</v>
      </c>
      <c r="F29" s="4">
        <v>0.1</v>
      </c>
      <c r="G29" s="5">
        <f>E29*0.9</f>
        <v>1800</v>
      </c>
    </row>
    <row r="30" spans="1:7" x14ac:dyDescent="0.25">
      <c r="A30" s="1">
        <v>28</v>
      </c>
      <c r="B30" s="9" t="s">
        <v>26</v>
      </c>
      <c r="C30" s="2">
        <v>20</v>
      </c>
      <c r="D30" s="1" t="s">
        <v>22</v>
      </c>
      <c r="E30" s="3">
        <v>3500</v>
      </c>
      <c r="F30" s="4">
        <v>0.1</v>
      </c>
      <c r="G30" s="5">
        <f>E30*0.9</f>
        <v>3150</v>
      </c>
    </row>
    <row r="31" spans="1:7" x14ac:dyDescent="0.25">
      <c r="A31" s="1">
        <v>29</v>
      </c>
      <c r="B31" s="9" t="s">
        <v>27</v>
      </c>
      <c r="C31" s="2">
        <v>100</v>
      </c>
      <c r="D31" s="1" t="s">
        <v>22</v>
      </c>
      <c r="E31" s="3">
        <v>120</v>
      </c>
      <c r="F31" s="4">
        <v>0.1</v>
      </c>
      <c r="G31" s="5">
        <f>E31*0.9</f>
        <v>108</v>
      </c>
    </row>
    <row r="32" spans="1:7" x14ac:dyDescent="0.25">
      <c r="A32" s="1">
        <v>30</v>
      </c>
      <c r="B32" s="9" t="s">
        <v>28</v>
      </c>
      <c r="C32" s="2">
        <v>50</v>
      </c>
      <c r="D32" s="1" t="s">
        <v>22</v>
      </c>
      <c r="E32" s="3">
        <v>300</v>
      </c>
      <c r="F32" s="4">
        <v>0.1</v>
      </c>
      <c r="G32" s="5">
        <f>E32*0.9</f>
        <v>270</v>
      </c>
    </row>
    <row r="33" spans="1:7" x14ac:dyDescent="0.25">
      <c r="A33" s="1">
        <v>31</v>
      </c>
      <c r="B33" s="9" t="s">
        <v>29</v>
      </c>
      <c r="C33" s="2">
        <v>50</v>
      </c>
      <c r="D33" s="1" t="s">
        <v>19</v>
      </c>
      <c r="E33" s="3">
        <v>75</v>
      </c>
      <c r="F33" s="4">
        <v>0.05</v>
      </c>
      <c r="G33" s="5">
        <f>E33*0.95</f>
        <v>71.25</v>
      </c>
    </row>
    <row r="34" spans="1:7" x14ac:dyDescent="0.25">
      <c r="A34" s="1">
        <v>32</v>
      </c>
      <c r="B34" s="9" t="s">
        <v>31</v>
      </c>
      <c r="C34" s="2">
        <v>20</v>
      </c>
      <c r="D34" s="1" t="s">
        <v>30</v>
      </c>
      <c r="E34" s="3">
        <v>300</v>
      </c>
      <c r="F34" s="4">
        <v>0.1</v>
      </c>
      <c r="G34" s="5">
        <f>E34*0.9</f>
        <v>270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 Central Texas Pricing</vt:lpstr>
      <vt:lpstr>Remainder of Texas Pricing</vt:lpstr>
      <vt:lpstr>Other States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isaia</dc:creator>
  <cp:lastModifiedBy>Casey DeRosa</cp:lastModifiedBy>
  <cp:lastPrinted>2026-07-20T18:37:44Z</cp:lastPrinted>
  <dcterms:created xsi:type="dcterms:W3CDTF">2019-08-22T13:48:11Z</dcterms:created>
  <dcterms:modified xsi:type="dcterms:W3CDTF">2026-07-21T15:24:05Z</dcterms:modified>
</cp:coreProperties>
</file>